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00" windowWidth="11700" windowHeight="9000" activeTab="1"/>
  </bookViews>
  <sheets>
    <sheet name="Sheet1" sheetId="1" r:id="rId1"/>
    <sheet name="Sales" sheetId="2" r:id="rId2"/>
    <sheet name="Prices" sheetId="3" r:id="rId3"/>
    <sheet name="Income" sheetId="4" r:id="rId4"/>
    <sheet name="Average Stock" sheetId="5" r:id="rId5"/>
  </sheets>
  <definedNames/>
  <calcPr fullCalcOnLoad="1"/>
</workbook>
</file>

<file path=xl/sharedStrings.xml><?xml version="1.0" encoding="utf-8"?>
<sst xmlns="http://schemas.openxmlformats.org/spreadsheetml/2006/main" count="66" uniqueCount="24">
  <si>
    <t>Last Year's Sales</t>
  </si>
  <si>
    <t>Month</t>
  </si>
  <si>
    <t>May</t>
  </si>
  <si>
    <t>Jan</t>
  </si>
  <si>
    <t>Feb</t>
  </si>
  <si>
    <t>Mar</t>
  </si>
  <si>
    <t>Apr</t>
  </si>
  <si>
    <t>Jun</t>
  </si>
  <si>
    <t>Sandwiches</t>
  </si>
  <si>
    <t>Biscuits</t>
  </si>
  <si>
    <t>Hamburgers</t>
  </si>
  <si>
    <t>Tea</t>
  </si>
  <si>
    <t>Coffee</t>
  </si>
  <si>
    <t>Fruit Juice</t>
  </si>
  <si>
    <t>Cakes</t>
  </si>
  <si>
    <t>Food Totals</t>
  </si>
  <si>
    <t>Drink Totals</t>
  </si>
  <si>
    <t>Total Units</t>
  </si>
  <si>
    <t>Price</t>
  </si>
  <si>
    <t>Last Year's Income</t>
  </si>
  <si>
    <t>Average Monthly Sales</t>
  </si>
  <si>
    <t>Daily</t>
  </si>
  <si>
    <t>Best seller</t>
  </si>
  <si>
    <t>Worst seller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</si>
</sst>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$#,##0.00;\-\$#,##0.00"/>
    <numFmt numFmtId="177" formatCode="0.0_ "/>
    <numFmt numFmtId="178" formatCode="0_);[Red]\(0\)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0000D4"/>
      </font>
      <fill>
        <patternFill>
          <bgColor rgb="FFCCFFCC"/>
        </patternFill>
      </fill>
      <border/>
    </dxf>
    <dxf>
      <font>
        <b/>
        <i val="0"/>
        <color rgb="FFDD0806"/>
      </font>
      <fill>
        <patternFill patternType="gray125">
          <bgColor rgb="FFFFCC99"/>
        </patternFill>
      </fill>
      <border/>
    </dxf>
    <dxf>
      <font>
        <b/>
        <i val="0"/>
        <color rgb="FFDD0806"/>
      </font>
      <fill>
        <patternFill patternType="gray125">
          <fgColor rgb="FFCCFFCC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11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I18"/>
  <sheetViews>
    <sheetView tabSelected="1" workbookViewId="0" topLeftCell="B1">
      <selection activeCell="E18" sqref="E18"/>
    </sheetView>
  </sheetViews>
  <sheetFormatPr defaultColWidth="11.00390625" defaultRowHeight="13.5"/>
  <cols>
    <col min="1" max="2" width="9.00390625" style="1" customWidth="1"/>
    <col min="3" max="3" width="15.875" style="1" bestFit="1" customWidth="1"/>
    <col min="4" max="16384" width="9.00390625" style="1" customWidth="1"/>
  </cols>
  <sheetData>
    <row r="2" ht="12.75" thickBot="1"/>
    <row r="3" spans="3:9" ht="12.75" thickBot="1">
      <c r="C3" s="40" t="s">
        <v>0</v>
      </c>
      <c r="D3" s="41"/>
      <c r="E3" s="41"/>
      <c r="F3" s="41"/>
      <c r="G3" s="41"/>
      <c r="H3" s="41"/>
      <c r="I3" s="42"/>
    </row>
    <row r="4" spans="3:9" s="9" customFormat="1" ht="12">
      <c r="C4" s="31" t="s">
        <v>1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2</v>
      </c>
      <c r="I4" s="33" t="s">
        <v>7</v>
      </c>
    </row>
    <row r="5" spans="3:9" ht="12">
      <c r="C5" s="2" t="s">
        <v>8</v>
      </c>
      <c r="D5" s="3">
        <v>900</v>
      </c>
      <c r="E5" s="3">
        <v>311</v>
      </c>
      <c r="F5" s="3">
        <v>245</v>
      </c>
      <c r="G5" s="3">
        <v>376</v>
      </c>
      <c r="H5" s="3">
        <v>198</v>
      </c>
      <c r="I5" s="4">
        <v>277</v>
      </c>
    </row>
    <row r="6" spans="3:9" ht="12">
      <c r="C6" s="2" t="s">
        <v>14</v>
      </c>
      <c r="D6" s="3">
        <v>356</v>
      </c>
      <c r="E6" s="3">
        <v>355</v>
      </c>
      <c r="F6" s="3">
        <v>600</v>
      </c>
      <c r="G6" s="3">
        <v>378</v>
      </c>
      <c r="H6" s="3">
        <v>365</v>
      </c>
      <c r="I6" s="4">
        <v>145</v>
      </c>
    </row>
    <row r="7" spans="3:9" ht="12">
      <c r="C7" s="2" t="s">
        <v>9</v>
      </c>
      <c r="D7" s="3">
        <v>674</v>
      </c>
      <c r="E7" s="3">
        <v>541</v>
      </c>
      <c r="F7" s="3">
        <v>700</v>
      </c>
      <c r="G7" s="3">
        <v>840</v>
      </c>
      <c r="H7" s="3">
        <v>604</v>
      </c>
      <c r="I7" s="4">
        <v>572</v>
      </c>
    </row>
    <row r="8" spans="3:9" ht="12">
      <c r="C8" s="2" t="s">
        <v>10</v>
      </c>
      <c r="D8" s="3">
        <v>1000</v>
      </c>
      <c r="E8" s="3">
        <v>199</v>
      </c>
      <c r="F8" s="3">
        <v>214</v>
      </c>
      <c r="G8" s="3">
        <v>278</v>
      </c>
      <c r="H8" s="3">
        <v>155</v>
      </c>
      <c r="I8" s="4">
        <v>206</v>
      </c>
    </row>
    <row r="9" spans="3:9" ht="12">
      <c r="C9" s="37" t="s">
        <v>15</v>
      </c>
      <c r="D9" s="38">
        <f aca="true" t="shared" si="0" ref="D9:I9">SUM(D5:D8)</f>
        <v>2930</v>
      </c>
      <c r="E9" s="38">
        <f t="shared" si="0"/>
        <v>1406</v>
      </c>
      <c r="F9" s="38">
        <f t="shared" si="0"/>
        <v>1759</v>
      </c>
      <c r="G9" s="38">
        <f t="shared" si="0"/>
        <v>1872</v>
      </c>
      <c r="H9" s="38">
        <f t="shared" si="0"/>
        <v>1322</v>
      </c>
      <c r="I9" s="39">
        <f t="shared" si="0"/>
        <v>1200</v>
      </c>
    </row>
    <row r="10" spans="3:9" ht="12">
      <c r="C10" s="2"/>
      <c r="D10" s="3"/>
      <c r="E10" s="3"/>
      <c r="F10" s="3"/>
      <c r="G10" s="3"/>
      <c r="H10" s="3"/>
      <c r="I10" s="4"/>
    </row>
    <row r="11" spans="3:9" ht="12">
      <c r="C11" s="2" t="s">
        <v>11</v>
      </c>
      <c r="D11" s="3">
        <v>200</v>
      </c>
      <c r="E11" s="3">
        <v>512</v>
      </c>
      <c r="F11" s="3">
        <v>491</v>
      </c>
      <c r="G11" s="3">
        <v>573</v>
      </c>
      <c r="H11" s="3">
        <v>611</v>
      </c>
      <c r="I11" s="4">
        <v>487</v>
      </c>
    </row>
    <row r="12" spans="3:9" ht="12">
      <c r="C12" s="2" t="s">
        <v>12</v>
      </c>
      <c r="D12" s="3">
        <v>255</v>
      </c>
      <c r="E12" s="3">
        <v>199</v>
      </c>
      <c r="F12" s="3">
        <v>700</v>
      </c>
      <c r="G12" s="3">
        <v>217</v>
      </c>
      <c r="H12" s="3">
        <v>302</v>
      </c>
      <c r="I12" s="4">
        <v>177</v>
      </c>
    </row>
    <row r="13" spans="3:9" ht="12">
      <c r="C13" s="2" t="s">
        <v>13</v>
      </c>
      <c r="D13" s="3">
        <v>364</v>
      </c>
      <c r="E13" s="3">
        <v>800</v>
      </c>
      <c r="F13" s="3">
        <v>358</v>
      </c>
      <c r="G13" s="3">
        <v>289</v>
      </c>
      <c r="H13" s="3">
        <v>271</v>
      </c>
      <c r="I13" s="4">
        <v>255</v>
      </c>
    </row>
    <row r="14" spans="3:9" ht="12">
      <c r="C14" s="34" t="s">
        <v>16</v>
      </c>
      <c r="D14" s="35">
        <f aca="true" t="shared" si="1" ref="D14:I14">SUM(D11:D13)</f>
        <v>819</v>
      </c>
      <c r="E14" s="35">
        <f t="shared" si="1"/>
        <v>1511</v>
      </c>
      <c r="F14" s="35">
        <f t="shared" si="1"/>
        <v>1549</v>
      </c>
      <c r="G14" s="35">
        <f t="shared" si="1"/>
        <v>1079</v>
      </c>
      <c r="H14" s="35">
        <f t="shared" si="1"/>
        <v>1184</v>
      </c>
      <c r="I14" s="36">
        <f t="shared" si="1"/>
        <v>919</v>
      </c>
    </row>
    <row r="15" spans="3:9" ht="12.75" thickBot="1">
      <c r="C15" s="2"/>
      <c r="D15" s="3"/>
      <c r="E15" s="3"/>
      <c r="F15" s="3"/>
      <c r="G15" s="3"/>
      <c r="H15" s="3"/>
      <c r="I15" s="4"/>
    </row>
    <row r="16" spans="3:9" ht="12.75" thickBot="1">
      <c r="C16" s="5" t="s">
        <v>17</v>
      </c>
      <c r="D16" s="12">
        <f aca="true" t="shared" si="2" ref="D16:I16">D9+D14</f>
        <v>3749</v>
      </c>
      <c r="E16" s="12">
        <f t="shared" si="2"/>
        <v>2917</v>
      </c>
      <c r="F16" s="12">
        <f t="shared" si="2"/>
        <v>3308</v>
      </c>
      <c r="G16" s="12">
        <f t="shared" si="2"/>
        <v>2951</v>
      </c>
      <c r="H16" s="12">
        <f t="shared" si="2"/>
        <v>2506</v>
      </c>
      <c r="I16" s="13">
        <f t="shared" si="2"/>
        <v>2119</v>
      </c>
    </row>
    <row r="17" spans="3:9" ht="12">
      <c r="C17" s="1" t="s">
        <v>22</v>
      </c>
      <c r="D17" s="1">
        <f aca="true" t="shared" si="3" ref="D17:I17">MAX(D5:D8,D11:D13)</f>
        <v>1000</v>
      </c>
      <c r="E17" s="1">
        <f t="shared" si="3"/>
        <v>800</v>
      </c>
      <c r="F17" s="1">
        <f t="shared" si="3"/>
        <v>700</v>
      </c>
      <c r="G17" s="1">
        <f t="shared" si="3"/>
        <v>840</v>
      </c>
      <c r="H17" s="1">
        <f t="shared" si="3"/>
        <v>611</v>
      </c>
      <c r="I17" s="1">
        <f t="shared" si="3"/>
        <v>572</v>
      </c>
    </row>
    <row r="18" spans="3:9" ht="12">
      <c r="C18" s="1" t="s">
        <v>23</v>
      </c>
      <c r="D18" s="1">
        <f>MIN(D5:D8,D11:D13)</f>
        <v>200</v>
      </c>
      <c r="E18" s="1">
        <f>MIN(E5:E8,E11:E13)</f>
        <v>199</v>
      </c>
      <c r="F18" s="1">
        <f>MIN(F5:F8,F11:F13)</f>
        <v>214</v>
      </c>
      <c r="G18" s="1">
        <f>MIN(G5:G8,G11:G13)</f>
        <v>217</v>
      </c>
      <c r="H18" s="1">
        <f>MIN(H5:H8,H11:H13)</f>
        <v>155</v>
      </c>
      <c r="I18" s="1">
        <f>MIN(I5:I8,I11:I13)</f>
        <v>145</v>
      </c>
    </row>
  </sheetData>
  <mergeCells count="1">
    <mergeCell ref="C3:I3"/>
  </mergeCells>
  <conditionalFormatting sqref="E5:E8 E11:E13">
    <cfRule type="cellIs" priority="1" dxfId="0" operator="equal" stopIfTrue="1">
      <formula>$E$17</formula>
    </cfRule>
  </conditionalFormatting>
  <conditionalFormatting sqref="F5:F8 F11:F13">
    <cfRule type="cellIs" priority="2" dxfId="0" operator="equal" stopIfTrue="1">
      <formula>$F$17</formula>
    </cfRule>
  </conditionalFormatting>
  <conditionalFormatting sqref="D5:D8">
    <cfRule type="cellIs" priority="3" dxfId="0" operator="equal" stopIfTrue="1">
      <formula>$D$17</formula>
    </cfRule>
    <cfRule type="cellIs" priority="4" dxfId="1" operator="equal" stopIfTrue="1">
      <formula>$D$18</formula>
    </cfRule>
  </conditionalFormatting>
  <conditionalFormatting sqref="D11:D13">
    <cfRule type="cellIs" priority="5" dxfId="0" operator="equal" stopIfTrue="1">
      <formula>$D$17</formula>
    </cfRule>
    <cfRule type="cellIs" priority="6" dxfId="2" operator="equal" stopIfTrue="1">
      <formula>$D$18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F10" sqref="F10"/>
    </sheetView>
  </sheetViews>
  <sheetFormatPr defaultColWidth="11.00390625" defaultRowHeight="13.5"/>
  <cols>
    <col min="1" max="2" width="11.00390625" style="14" bestFit="1" customWidth="1"/>
    <col min="3" max="16384" width="9.00390625" style="14" customWidth="1"/>
  </cols>
  <sheetData>
    <row r="2" ht="12">
      <c r="C2" s="14" t="s">
        <v>18</v>
      </c>
    </row>
    <row r="3" spans="2:3" ht="12">
      <c r="B3" s="15" t="s">
        <v>8</v>
      </c>
      <c r="C3" s="16">
        <v>3.5</v>
      </c>
    </row>
    <row r="4" spans="2:3" ht="12">
      <c r="B4" s="15" t="s">
        <v>14</v>
      </c>
      <c r="C4" s="16">
        <v>4.2</v>
      </c>
    </row>
    <row r="5" spans="2:3" ht="12">
      <c r="B5" s="15" t="s">
        <v>9</v>
      </c>
      <c r="C5" s="16">
        <v>1.3</v>
      </c>
    </row>
    <row r="6" spans="2:3" ht="12">
      <c r="B6" s="15" t="s">
        <v>10</v>
      </c>
      <c r="C6" s="16">
        <v>5.4</v>
      </c>
    </row>
    <row r="7" spans="2:3" ht="12">
      <c r="B7" s="15"/>
      <c r="C7" s="16"/>
    </row>
    <row r="8" spans="2:3" ht="12">
      <c r="B8" s="15"/>
      <c r="C8" s="16"/>
    </row>
    <row r="9" spans="2:3" ht="12">
      <c r="B9" s="15" t="s">
        <v>11</v>
      </c>
      <c r="C9" s="16">
        <v>2.1</v>
      </c>
    </row>
    <row r="10" spans="2:3" ht="12">
      <c r="B10" s="15" t="s">
        <v>12</v>
      </c>
      <c r="C10" s="16">
        <v>3.2</v>
      </c>
    </row>
    <row r="11" spans="2:3" ht="12">
      <c r="B11" s="15" t="s">
        <v>13</v>
      </c>
      <c r="C11" s="16">
        <v>1.5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I16"/>
  <sheetViews>
    <sheetView workbookViewId="0" topLeftCell="A1">
      <selection activeCell="L10" sqref="L10"/>
    </sheetView>
  </sheetViews>
  <sheetFormatPr defaultColWidth="11.00390625" defaultRowHeight="13.5"/>
  <cols>
    <col min="1" max="2" width="9.00390625" style="14" customWidth="1"/>
    <col min="3" max="3" width="11.125" style="14" bestFit="1" customWidth="1"/>
    <col min="4" max="4" width="10.00390625" style="14" bestFit="1" customWidth="1"/>
    <col min="5" max="7" width="9.125" style="14" bestFit="1" customWidth="1"/>
    <col min="8" max="9" width="9.875" style="14" bestFit="1" customWidth="1"/>
    <col min="10" max="16384" width="9.00390625" style="14" customWidth="1"/>
  </cols>
  <sheetData>
    <row r="2" ht="12.75" thickBot="1"/>
    <row r="3" spans="3:9" ht="12.75" thickBot="1">
      <c r="C3" s="40" t="s">
        <v>19</v>
      </c>
      <c r="D3" s="41"/>
      <c r="E3" s="41"/>
      <c r="F3" s="41"/>
      <c r="G3" s="41"/>
      <c r="H3" s="41"/>
      <c r="I3" s="42"/>
    </row>
    <row r="4" spans="3:9" ht="12">
      <c r="C4" s="17" t="s">
        <v>1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2</v>
      </c>
      <c r="I4" s="19" t="s">
        <v>7</v>
      </c>
    </row>
    <row r="5" spans="3:9" ht="12">
      <c r="C5" s="20" t="s">
        <v>8</v>
      </c>
      <c r="D5" s="16">
        <f>Sales!D5*Prices!$C3</f>
        <v>3150</v>
      </c>
      <c r="E5" s="16">
        <f>Sales!E5*Prices!$C3</f>
        <v>1088.5</v>
      </c>
      <c r="F5" s="16">
        <f>Sales!F5*Prices!$C3</f>
        <v>857.5</v>
      </c>
      <c r="G5" s="16">
        <f>Sales!G5*Prices!$C3</f>
        <v>1316</v>
      </c>
      <c r="H5" s="16">
        <f>Sales!H5*Prices!$C3</f>
        <v>693</v>
      </c>
      <c r="I5" s="16">
        <f>Sales!I5*Prices!$C3</f>
        <v>969.5</v>
      </c>
    </row>
    <row r="6" spans="3:9" ht="12">
      <c r="C6" s="20" t="s">
        <v>14</v>
      </c>
      <c r="D6" s="16">
        <f>Sales!D6*Prices!$C4</f>
        <v>1495.2</v>
      </c>
      <c r="E6" s="16">
        <f>Sales!E6*Prices!$C4</f>
        <v>1491</v>
      </c>
      <c r="F6" s="16">
        <f>Sales!F6*Prices!$C4</f>
        <v>2520</v>
      </c>
      <c r="G6" s="16">
        <f>Sales!G6*Prices!$C4</f>
        <v>1587.6000000000001</v>
      </c>
      <c r="H6" s="16">
        <f>Sales!H6*Prices!$C4</f>
        <v>1533</v>
      </c>
      <c r="I6" s="16">
        <f>Sales!I6*Prices!$C4</f>
        <v>609</v>
      </c>
    </row>
    <row r="7" spans="3:9" ht="12">
      <c r="C7" s="20" t="s">
        <v>9</v>
      </c>
      <c r="D7" s="16">
        <f>Sales!D7*Prices!$C5</f>
        <v>876.2</v>
      </c>
      <c r="E7" s="16">
        <f>Sales!E7*Prices!$C5</f>
        <v>703.3000000000001</v>
      </c>
      <c r="F7" s="16">
        <f>Sales!F7*Prices!$C5</f>
        <v>910</v>
      </c>
      <c r="G7" s="16">
        <f>Sales!G7*Prices!$C5</f>
        <v>1092</v>
      </c>
      <c r="H7" s="16">
        <f>Sales!H7*Prices!$C5</f>
        <v>785.2</v>
      </c>
      <c r="I7" s="16">
        <f>Sales!I7*Prices!$C5</f>
        <v>743.6</v>
      </c>
    </row>
    <row r="8" spans="3:9" ht="12">
      <c r="C8" s="20" t="s">
        <v>10</v>
      </c>
      <c r="D8" s="16">
        <f>Sales!D8*Prices!$C6</f>
        <v>5400</v>
      </c>
      <c r="E8" s="16">
        <f>Sales!E8*Prices!$C6</f>
        <v>1074.6000000000001</v>
      </c>
      <c r="F8" s="16">
        <f>Sales!F8*Prices!$C6</f>
        <v>1155.6000000000001</v>
      </c>
      <c r="G8" s="16">
        <f>Sales!G8*Prices!$C6</f>
        <v>1501.2</v>
      </c>
      <c r="H8" s="16">
        <f>Sales!H8*Prices!$C6</f>
        <v>837</v>
      </c>
      <c r="I8" s="16">
        <f>Sales!I8*Prices!$C6</f>
        <v>1112.4</v>
      </c>
    </row>
    <row r="9" spans="3:9" ht="12">
      <c r="C9" s="20" t="s">
        <v>15</v>
      </c>
      <c r="D9" s="23">
        <f aca="true" t="shared" si="0" ref="D9:I9">SUM(D5:D8)</f>
        <v>10921.4</v>
      </c>
      <c r="E9" s="23">
        <f t="shared" si="0"/>
        <v>4357.400000000001</v>
      </c>
      <c r="F9" s="23">
        <f t="shared" si="0"/>
        <v>5443.1</v>
      </c>
      <c r="G9" s="23">
        <f t="shared" si="0"/>
        <v>5496.8</v>
      </c>
      <c r="H9" s="23">
        <f t="shared" si="0"/>
        <v>3848.2</v>
      </c>
      <c r="I9" s="24">
        <f t="shared" si="0"/>
        <v>3434.5</v>
      </c>
    </row>
    <row r="10" spans="3:9" ht="12">
      <c r="C10" s="20"/>
      <c r="D10" s="15"/>
      <c r="E10" s="15"/>
      <c r="F10" s="15"/>
      <c r="G10" s="15"/>
      <c r="H10" s="15"/>
      <c r="I10" s="21"/>
    </row>
    <row r="11" spans="3:9" ht="12">
      <c r="C11" s="20" t="s">
        <v>11</v>
      </c>
      <c r="D11" s="16">
        <f>Sales!D11*Prices!$C9</f>
        <v>420</v>
      </c>
      <c r="E11" s="16">
        <f>Sales!E11*Prices!$C9</f>
        <v>1075.2</v>
      </c>
      <c r="F11" s="16">
        <f>Sales!F11*Prices!$C9</f>
        <v>1031.1000000000001</v>
      </c>
      <c r="G11" s="16">
        <f>Sales!G11*Prices!$C9</f>
        <v>1203.3</v>
      </c>
      <c r="H11" s="16">
        <f>Sales!H11*Prices!$C9</f>
        <v>1283.1000000000001</v>
      </c>
      <c r="I11" s="16">
        <f>Sales!I11*Prices!$C9</f>
        <v>1022.7</v>
      </c>
    </row>
    <row r="12" spans="3:9" ht="12">
      <c r="C12" s="20" t="s">
        <v>12</v>
      </c>
      <c r="D12" s="16">
        <f>Sales!D12*Prices!$C10</f>
        <v>816</v>
      </c>
      <c r="E12" s="16">
        <f>Sales!E12*Prices!$C10</f>
        <v>636.8000000000001</v>
      </c>
      <c r="F12" s="16">
        <f>Sales!F12*Prices!$C10</f>
        <v>2240</v>
      </c>
      <c r="G12" s="16">
        <f>Sales!G12*Prices!$C10</f>
        <v>694.4000000000001</v>
      </c>
      <c r="H12" s="16">
        <f>Sales!H12*Prices!$C10</f>
        <v>966.4000000000001</v>
      </c>
      <c r="I12" s="16">
        <f>Sales!I12*Prices!$C10</f>
        <v>566.4</v>
      </c>
    </row>
    <row r="13" spans="3:9" ht="12">
      <c r="C13" s="20" t="s">
        <v>13</v>
      </c>
      <c r="D13" s="16">
        <f>Sales!D13*Prices!$C11</f>
        <v>546</v>
      </c>
      <c r="E13" s="16">
        <f>Sales!E13*Prices!$C11</f>
        <v>1200</v>
      </c>
      <c r="F13" s="16">
        <f>Sales!F13*Prices!$C11</f>
        <v>537</v>
      </c>
      <c r="G13" s="16">
        <f>Sales!G13*Prices!$C11</f>
        <v>433.5</v>
      </c>
      <c r="H13" s="16">
        <f>Sales!H13*Prices!$C11</f>
        <v>406.5</v>
      </c>
      <c r="I13" s="16">
        <f>Sales!I13*Prices!$C11</f>
        <v>382.5</v>
      </c>
    </row>
    <row r="14" spans="3:9" ht="12">
      <c r="C14" s="20" t="s">
        <v>16</v>
      </c>
      <c r="D14" s="23">
        <f aca="true" t="shared" si="1" ref="D14:I14">SUM(D11:D13)</f>
        <v>1782</v>
      </c>
      <c r="E14" s="23">
        <f t="shared" si="1"/>
        <v>2912</v>
      </c>
      <c r="F14" s="23">
        <f t="shared" si="1"/>
        <v>3808.1000000000004</v>
      </c>
      <c r="G14" s="23">
        <f t="shared" si="1"/>
        <v>2331.2</v>
      </c>
      <c r="H14" s="23">
        <f t="shared" si="1"/>
        <v>2656</v>
      </c>
      <c r="I14" s="24">
        <f t="shared" si="1"/>
        <v>1971.6</v>
      </c>
    </row>
    <row r="15" spans="3:9" ht="12.75" thickBot="1">
      <c r="C15" s="20"/>
      <c r="D15" s="25"/>
      <c r="E15" s="25"/>
      <c r="F15" s="25"/>
      <c r="G15" s="25"/>
      <c r="H15" s="25"/>
      <c r="I15" s="26"/>
    </row>
    <row r="16" spans="3:9" ht="12.75" thickBot="1">
      <c r="C16" s="22" t="s">
        <v>17</v>
      </c>
      <c r="D16" s="27">
        <f aca="true" t="shared" si="2" ref="D16:I16">D9+D14</f>
        <v>12703.4</v>
      </c>
      <c r="E16" s="27">
        <f t="shared" si="2"/>
        <v>7269.400000000001</v>
      </c>
      <c r="F16" s="27">
        <f t="shared" si="2"/>
        <v>9251.2</v>
      </c>
      <c r="G16" s="27">
        <f t="shared" si="2"/>
        <v>7828</v>
      </c>
      <c r="H16" s="27">
        <f t="shared" si="2"/>
        <v>6504.2</v>
      </c>
      <c r="I16" s="28">
        <f t="shared" si="2"/>
        <v>5406.1</v>
      </c>
    </row>
  </sheetData>
  <mergeCells count="1">
    <mergeCell ref="C3:I3"/>
  </mergeCells>
  <printOptions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K17"/>
  <sheetViews>
    <sheetView workbookViewId="0" topLeftCell="B1">
      <selection activeCell="K5" sqref="K5"/>
    </sheetView>
  </sheetViews>
  <sheetFormatPr defaultColWidth="11.00390625" defaultRowHeight="13.5"/>
  <cols>
    <col min="1" max="2" width="8.875" style="0" customWidth="1"/>
    <col min="3" max="3" width="11.125" style="0" bestFit="1" customWidth="1"/>
    <col min="4" max="9" width="8.875" style="0" customWidth="1"/>
    <col min="10" max="10" width="20.625" style="0" bestFit="1" customWidth="1"/>
    <col min="11" max="16384" width="8.875" style="0" customWidth="1"/>
  </cols>
  <sheetData>
    <row r="3" ht="12.75" thickBot="1"/>
    <row r="4" spans="3:9" ht="12.75" thickBot="1">
      <c r="C4" s="40" t="s">
        <v>0</v>
      </c>
      <c r="D4" s="41"/>
      <c r="E4" s="41"/>
      <c r="F4" s="41"/>
      <c r="G4" s="41"/>
      <c r="H4" s="41"/>
      <c r="I4" s="42"/>
    </row>
    <row r="5" spans="3:11" ht="12">
      <c r="C5" s="6" t="s">
        <v>1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2</v>
      </c>
      <c r="I5" s="8" t="s">
        <v>7</v>
      </c>
      <c r="J5" s="7" t="s">
        <v>20</v>
      </c>
      <c r="K5" s="7" t="s">
        <v>21</v>
      </c>
    </row>
    <row r="6" spans="3:11" ht="12">
      <c r="C6" s="2" t="s">
        <v>8</v>
      </c>
      <c r="D6" s="3">
        <v>281</v>
      </c>
      <c r="E6" s="3">
        <v>311</v>
      </c>
      <c r="F6" s="3">
        <v>245</v>
      </c>
      <c r="G6" s="3">
        <v>376</v>
      </c>
      <c r="H6" s="3">
        <v>198</v>
      </c>
      <c r="I6" s="4">
        <v>277</v>
      </c>
      <c r="J6" s="29">
        <f>AVERAGE(D6:I6)</f>
        <v>281.3333333333333</v>
      </c>
      <c r="K6" s="30">
        <f>J6/31</f>
        <v>9.0752688172043</v>
      </c>
    </row>
    <row r="7" spans="3:11" ht="12">
      <c r="C7" s="2" t="s">
        <v>14</v>
      </c>
      <c r="D7" s="3">
        <v>356</v>
      </c>
      <c r="E7" s="3">
        <v>355</v>
      </c>
      <c r="F7" s="3">
        <v>422</v>
      </c>
      <c r="G7" s="3">
        <v>378</v>
      </c>
      <c r="H7" s="3">
        <v>365</v>
      </c>
      <c r="I7" s="4">
        <v>145</v>
      </c>
      <c r="J7" s="29">
        <f aca="true" t="shared" si="0" ref="J7:J17">AVERAGE(D7:I7)</f>
        <v>336.8333333333333</v>
      </c>
      <c r="K7" s="30">
        <f aca="true" t="shared" si="1" ref="K7:K17">J7/31</f>
        <v>10.865591397849462</v>
      </c>
    </row>
    <row r="8" spans="3:11" ht="12">
      <c r="C8" s="2" t="s">
        <v>9</v>
      </c>
      <c r="D8" s="3">
        <v>674</v>
      </c>
      <c r="E8" s="3">
        <v>541</v>
      </c>
      <c r="F8" s="3">
        <v>567</v>
      </c>
      <c r="G8" s="3">
        <v>840</v>
      </c>
      <c r="H8" s="3">
        <v>604</v>
      </c>
      <c r="I8" s="4">
        <v>572</v>
      </c>
      <c r="J8" s="29">
        <f t="shared" si="0"/>
        <v>633</v>
      </c>
      <c r="K8" s="30">
        <f t="shared" si="1"/>
        <v>20.419354838709676</v>
      </c>
    </row>
    <row r="9" spans="3:11" ht="12">
      <c r="C9" s="2" t="s">
        <v>10</v>
      </c>
      <c r="D9" s="3">
        <v>211</v>
      </c>
      <c r="E9" s="3">
        <v>199</v>
      </c>
      <c r="F9" s="3">
        <v>214</v>
      </c>
      <c r="G9" s="3">
        <v>278</v>
      </c>
      <c r="H9" s="3">
        <v>155</v>
      </c>
      <c r="I9" s="4">
        <v>206</v>
      </c>
      <c r="J9" s="29">
        <f t="shared" si="0"/>
        <v>210.5</v>
      </c>
      <c r="K9" s="30">
        <f t="shared" si="1"/>
        <v>6.790322580645161</v>
      </c>
    </row>
    <row r="10" spans="3:11" ht="12">
      <c r="C10" s="2" t="s">
        <v>15</v>
      </c>
      <c r="D10" s="10">
        <f aca="true" t="shared" si="2" ref="D10:I10">SUM(D6:D9)</f>
        <v>1522</v>
      </c>
      <c r="E10" s="10">
        <f t="shared" si="2"/>
        <v>1406</v>
      </c>
      <c r="F10" s="10">
        <f t="shared" si="2"/>
        <v>1448</v>
      </c>
      <c r="G10" s="10">
        <f t="shared" si="2"/>
        <v>1872</v>
      </c>
      <c r="H10" s="10">
        <f t="shared" si="2"/>
        <v>1322</v>
      </c>
      <c r="I10" s="11">
        <f t="shared" si="2"/>
        <v>1200</v>
      </c>
      <c r="J10" s="29">
        <f t="shared" si="0"/>
        <v>1461.6666666666667</v>
      </c>
      <c r="K10" s="30">
        <f t="shared" si="1"/>
        <v>47.15053763440861</v>
      </c>
    </row>
    <row r="11" spans="3:11" ht="12">
      <c r="C11" s="2"/>
      <c r="D11" s="3"/>
      <c r="E11" s="3"/>
      <c r="F11" s="3"/>
      <c r="G11" s="3"/>
      <c r="H11" s="3"/>
      <c r="I11" s="4"/>
      <c r="J11" s="29"/>
      <c r="K11" s="30"/>
    </row>
    <row r="12" spans="3:11" ht="12">
      <c r="C12" s="2" t="s">
        <v>11</v>
      </c>
      <c r="D12" s="3">
        <v>542</v>
      </c>
      <c r="E12" s="3">
        <v>512</v>
      </c>
      <c r="F12" s="3">
        <v>491</v>
      </c>
      <c r="G12" s="3">
        <v>573</v>
      </c>
      <c r="H12" s="3">
        <v>611</v>
      </c>
      <c r="I12" s="4">
        <v>487</v>
      </c>
      <c r="J12" s="29">
        <f t="shared" si="0"/>
        <v>536</v>
      </c>
      <c r="K12" s="30">
        <f t="shared" si="1"/>
        <v>17.29032258064516</v>
      </c>
    </row>
    <row r="13" spans="3:11" ht="12">
      <c r="C13" s="2" t="s">
        <v>12</v>
      </c>
      <c r="D13" s="3">
        <v>255</v>
      </c>
      <c r="E13" s="3">
        <v>199</v>
      </c>
      <c r="F13" s="3">
        <v>248</v>
      </c>
      <c r="G13" s="3">
        <v>217</v>
      </c>
      <c r="H13" s="3">
        <v>302</v>
      </c>
      <c r="I13" s="4">
        <v>177</v>
      </c>
      <c r="J13" s="29">
        <f t="shared" si="0"/>
        <v>233</v>
      </c>
      <c r="K13" s="30">
        <f t="shared" si="1"/>
        <v>7.516129032258065</v>
      </c>
    </row>
    <row r="14" spans="3:11" ht="12">
      <c r="C14" s="2" t="s">
        <v>13</v>
      </c>
      <c r="D14" s="3">
        <v>364</v>
      </c>
      <c r="E14" s="3">
        <v>333</v>
      </c>
      <c r="F14" s="3">
        <v>358</v>
      </c>
      <c r="G14" s="3">
        <v>289</v>
      </c>
      <c r="H14" s="3">
        <v>271</v>
      </c>
      <c r="I14" s="4">
        <v>255</v>
      </c>
      <c r="J14" s="29">
        <f t="shared" si="0"/>
        <v>311.6666666666667</v>
      </c>
      <c r="K14" s="30">
        <f t="shared" si="1"/>
        <v>10.053763440860216</v>
      </c>
    </row>
    <row r="15" spans="3:11" ht="12">
      <c r="C15" s="2" t="s">
        <v>16</v>
      </c>
      <c r="D15" s="10">
        <f aca="true" t="shared" si="3" ref="D15:I15">SUM(D12:D14)</f>
        <v>1161</v>
      </c>
      <c r="E15" s="10">
        <f t="shared" si="3"/>
        <v>1044</v>
      </c>
      <c r="F15" s="10">
        <f t="shared" si="3"/>
        <v>1097</v>
      </c>
      <c r="G15" s="10">
        <f t="shared" si="3"/>
        <v>1079</v>
      </c>
      <c r="H15" s="10">
        <f t="shared" si="3"/>
        <v>1184</v>
      </c>
      <c r="I15" s="11">
        <f t="shared" si="3"/>
        <v>919</v>
      </c>
      <c r="J15" s="29">
        <f t="shared" si="0"/>
        <v>1080.6666666666667</v>
      </c>
      <c r="K15" s="30">
        <f t="shared" si="1"/>
        <v>34.86021505376344</v>
      </c>
    </row>
    <row r="16" spans="3:11" ht="12.75" thickBot="1">
      <c r="C16" s="2"/>
      <c r="D16" s="3"/>
      <c r="E16" s="3"/>
      <c r="F16" s="3"/>
      <c r="G16" s="3"/>
      <c r="H16" s="3"/>
      <c r="I16" s="4"/>
      <c r="J16" s="29"/>
      <c r="K16" s="30"/>
    </row>
    <row r="17" spans="3:11" ht="12.75" thickBot="1">
      <c r="C17" s="5" t="s">
        <v>17</v>
      </c>
      <c r="D17" s="12">
        <f aca="true" t="shared" si="4" ref="D17:I17">D10+D15</f>
        <v>2683</v>
      </c>
      <c r="E17" s="12">
        <f t="shared" si="4"/>
        <v>2450</v>
      </c>
      <c r="F17" s="12">
        <f t="shared" si="4"/>
        <v>2545</v>
      </c>
      <c r="G17" s="12">
        <f t="shared" si="4"/>
        <v>2951</v>
      </c>
      <c r="H17" s="12">
        <f t="shared" si="4"/>
        <v>2506</v>
      </c>
      <c r="I17" s="13">
        <f t="shared" si="4"/>
        <v>2119</v>
      </c>
      <c r="J17" s="29">
        <f t="shared" si="0"/>
        <v>2542.3333333333335</v>
      </c>
      <c r="K17" s="30">
        <f t="shared" si="1"/>
        <v>82.01075268817205</v>
      </c>
    </row>
  </sheetData>
  <mergeCells count="1">
    <mergeCell ref="C4:I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国際英語</dc:creator>
  <cp:keywords/>
  <dc:description/>
  <cp:lastModifiedBy>Brian Cullen</cp:lastModifiedBy>
  <dcterms:created xsi:type="dcterms:W3CDTF">2006-10-25T01:15:45Z</dcterms:created>
  <dcterms:modified xsi:type="dcterms:W3CDTF">2007-11-28T01:28:11Z</dcterms:modified>
  <cp:category/>
  <cp:version/>
  <cp:contentType/>
  <cp:contentStatus/>
</cp:coreProperties>
</file>